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5. 10월정기\12. 기출공지\110_엑셀\"/>
    </mc:Choice>
  </mc:AlternateContent>
  <xr:revisionPtr revIDLastSave="0" documentId="13_ncr:1_{EA8DA1C5-1810-4DD4-BC3B-A205F7E24A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" r:id="rId1"/>
    <sheet name="제2작업" sheetId="2" r:id="rId2"/>
    <sheet name="제3작업" sheetId="3" r:id="rId3"/>
    <sheet name="제4작업" sheetId="11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만족도">제1작업!$H$5:$H$12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J13" i="1"/>
  <c r="E13" i="1"/>
  <c r="J14" i="1"/>
  <c r="J5" i="1"/>
  <c r="J6" i="1"/>
  <c r="J7" i="1"/>
  <c r="J8" i="1"/>
  <c r="J9" i="1"/>
  <c r="J10" i="1"/>
  <c r="J11" i="1"/>
  <c r="J12" i="1"/>
  <c r="I5" i="1"/>
  <c r="I6" i="1"/>
  <c r="I7" i="1"/>
  <c r="I8" i="1"/>
  <c r="I9" i="1"/>
  <c r="I10" i="1"/>
  <c r="I11" i="1"/>
  <c r="I12" i="1"/>
</calcChain>
</file>

<file path=xl/sharedStrings.xml><?xml version="1.0" encoding="utf-8"?>
<sst xmlns="http://schemas.openxmlformats.org/spreadsheetml/2006/main" count="109" uniqueCount="41">
  <si>
    <t>총합계</t>
  </si>
  <si>
    <t>**</t>
  </si>
  <si>
    <t>서비스코드</t>
  </si>
  <si>
    <t>서비스명</t>
  </si>
  <si>
    <t>출시일</t>
  </si>
  <si>
    <t>서비스유형</t>
  </si>
  <si>
    <t>월간 처리량</t>
  </si>
  <si>
    <t>연간 누적
사용자 수</t>
  </si>
  <si>
    <t>NV-134</t>
  </si>
  <si>
    <t>클로바X</t>
  </si>
  <si>
    <t>업무지원</t>
  </si>
  <si>
    <t>OA-274</t>
  </si>
  <si>
    <t>챗GPT</t>
  </si>
  <si>
    <t>LLM생성</t>
  </si>
  <si>
    <t>DB-193</t>
  </si>
  <si>
    <t>딥브레인AI</t>
  </si>
  <si>
    <t>기타</t>
  </si>
  <si>
    <t>AP-288</t>
  </si>
  <si>
    <t>클로드</t>
  </si>
  <si>
    <t>MS-224</t>
  </si>
  <si>
    <t>코파일럿</t>
  </si>
  <si>
    <t>GG-382</t>
  </si>
  <si>
    <t>제미나이</t>
  </si>
  <si>
    <t>GG-127</t>
  </si>
  <si>
    <t>팜2</t>
  </si>
  <si>
    <t>MT-312</t>
  </si>
  <si>
    <t>라마</t>
  </si>
  <si>
    <t>이용방법</t>
  </si>
  <si>
    <t>출시순위</t>
  </si>
  <si>
    <t>업무지원 서비스 개수</t>
  </si>
  <si>
    <t>LLM생성 서비스 월간 처리량 평균</t>
  </si>
  <si>
    <t>&gt;=85%</t>
    <phoneticPr fontId="2" type="noConversion"/>
  </si>
  <si>
    <t>M*</t>
    <phoneticPr fontId="2" type="noConversion"/>
  </si>
  <si>
    <t>평균 : 월간 처리량</t>
  </si>
  <si>
    <t>0.7-0.8</t>
  </si>
  <si>
    <t>0.8-0.9</t>
  </si>
  <si>
    <t>0.9-1</t>
  </si>
  <si>
    <t>만족도</t>
  </si>
  <si>
    <t>만족도</t>
    <phoneticPr fontId="2" type="noConversion"/>
  </si>
  <si>
    <t>최고 만족도</t>
    <phoneticPr fontId="2" type="noConversion"/>
  </si>
  <si>
    <t>개수 : 서비스명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</si>
</sst>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_-* #,##0.00_-;\-* #,##0.00_-;_-* &quot;-&quot;_-;_-@_-"/>
    <numFmt numFmtId="177" formatCode="0.0%"/>
    <numFmt numFmtId="178" formatCode="#,##0&quot;명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3" fillId="0" borderId="0" xfId="0" applyFont="1">
      <alignment vertical="center"/>
    </xf>
    <xf numFmtId="41" fontId="3" fillId="0" borderId="1" xfId="1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1" fontId="3" fillId="0" borderId="3" xfId="1" applyFont="1" applyBorder="1">
      <alignment vertical="center"/>
    </xf>
    <xf numFmtId="0" fontId="3" fillId="0" borderId="21" xfId="0" applyFont="1" applyBorder="1" applyAlignment="1">
      <alignment horizontal="center" vertical="center"/>
    </xf>
    <xf numFmtId="41" fontId="3" fillId="0" borderId="10" xfId="1" applyFont="1" applyBorder="1">
      <alignment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3" fillId="0" borderId="10" xfId="1" applyNumberFormat="1" applyFont="1" applyBorder="1" applyAlignment="1">
      <alignment horizontal="center" vertical="center"/>
    </xf>
    <xf numFmtId="176" fontId="3" fillId="0" borderId="18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177" fontId="3" fillId="0" borderId="3" xfId="1" applyNumberFormat="1" applyFont="1" applyBorder="1">
      <alignment vertical="center"/>
    </xf>
    <xf numFmtId="177" fontId="3" fillId="0" borderId="1" xfId="1" applyNumberFormat="1" applyFont="1" applyBorder="1">
      <alignment vertical="center"/>
    </xf>
    <xf numFmtId="177" fontId="3" fillId="0" borderId="10" xfId="1" applyNumberFormat="1" applyFont="1" applyBorder="1">
      <alignment vertical="center"/>
    </xf>
    <xf numFmtId="41" fontId="3" fillId="0" borderId="3" xfId="1" applyFont="1" applyFill="1" applyBorder="1">
      <alignment vertical="center"/>
    </xf>
    <xf numFmtId="41" fontId="3" fillId="0" borderId="1" xfId="1" applyFont="1" applyFill="1" applyBorder="1">
      <alignment vertical="center"/>
    </xf>
    <xf numFmtId="41" fontId="3" fillId="0" borderId="24" xfId="1" applyFont="1" applyFill="1" applyBorder="1">
      <alignment vertical="center"/>
    </xf>
    <xf numFmtId="41" fontId="0" fillId="0" borderId="0" xfId="0" applyNumberFormat="1" applyAlignment="1">
      <alignment horizontal="center" vertical="center"/>
    </xf>
    <xf numFmtId="0" fontId="0" fillId="0" borderId="0" xfId="0" pivotButton="1" applyAlignment="1">
      <alignment horizontal="center" vertical="center"/>
    </xf>
    <xf numFmtId="178" fontId="3" fillId="0" borderId="3" xfId="1" applyNumberFormat="1" applyFont="1" applyBorder="1">
      <alignment vertical="center"/>
    </xf>
    <xf numFmtId="178" fontId="3" fillId="0" borderId="1" xfId="1" applyNumberFormat="1" applyFont="1" applyBorder="1">
      <alignment vertical="center"/>
    </xf>
    <xf numFmtId="178" fontId="3" fillId="0" borderId="10" xfId="1" applyNumberFormat="1" applyFont="1" applyBorder="1">
      <alignment vertical="center"/>
    </xf>
    <xf numFmtId="178" fontId="3" fillId="0" borderId="27" xfId="1" applyNumberFormat="1" applyFont="1" applyFill="1" applyBorder="1">
      <alignment vertical="center"/>
    </xf>
    <xf numFmtId="178" fontId="3" fillId="0" borderId="28" xfId="1" applyNumberFormat="1" applyFont="1" applyFill="1" applyBorder="1">
      <alignment vertical="center"/>
    </xf>
    <xf numFmtId="178" fontId="3" fillId="0" borderId="33" xfId="1" applyNumberFormat="1" applyFon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4" xfId="1" applyFont="1" applyBorder="1" applyAlignment="1">
      <alignment vertical="center"/>
    </xf>
    <xf numFmtId="41" fontId="3" fillId="0" borderId="6" xfId="1" applyFont="1" applyBorder="1" applyAlignment="1">
      <alignment vertical="center"/>
    </xf>
    <xf numFmtId="41" fontId="3" fillId="0" borderId="11" xfId="1" applyFont="1" applyBorder="1" applyAlignment="1">
      <alignment vertical="center"/>
    </xf>
    <xf numFmtId="177" fontId="3" fillId="0" borderId="20" xfId="1" applyNumberFormat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41" fontId="3" fillId="0" borderId="10" xfId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177" fontId="0" fillId="0" borderId="0" xfId="0" applyNumberFormat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9">
    <dxf>
      <font>
        <b/>
        <i val="0"/>
        <color rgb="FF0070C0"/>
      </font>
    </dxf>
    <dxf>
      <font>
        <b/>
        <i val="0"/>
        <color rgb="FF0070C0"/>
      </font>
    </dxf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numFmt numFmtId="178" formatCode="#,##0&quot;명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family val="3"/>
        <charset val="129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업무지원 및 </a:t>
            </a:r>
            <a:r>
              <a:rPr lang="en-US" sz="2000" b="1"/>
              <a:t>LLM</a:t>
            </a:r>
            <a:r>
              <a:rPr lang="ko-KR" sz="2000" b="1"/>
              <a:t>생성 </a:t>
            </a:r>
            <a:r>
              <a:rPr lang="en-US" sz="2000" b="1"/>
              <a:t>AI </a:t>
            </a:r>
            <a:r>
              <a:rPr lang="ko-KR" sz="2000" b="1"/>
              <a:t>이용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월간 처리량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(제1작업!$C$5:$C$6,제1작업!$C$9:$C$12)</c:f>
              <c:strCache>
                <c:ptCount val="6"/>
                <c:pt idx="0">
                  <c:v>클로바X</c:v>
                </c:pt>
                <c:pt idx="1">
                  <c:v>챗GPT</c:v>
                </c:pt>
                <c:pt idx="2">
                  <c:v>코파일럿</c:v>
                </c:pt>
                <c:pt idx="3">
                  <c:v>제미나이</c:v>
                </c:pt>
                <c:pt idx="4">
                  <c:v>팜2</c:v>
                </c:pt>
                <c:pt idx="5">
                  <c:v>라마</c:v>
                </c:pt>
              </c:strCache>
            </c:strRef>
          </c:cat>
          <c:val>
            <c:numRef>
              <c:f>(제1작업!$F$5:$F$6,제1작업!$F$9:$F$12)</c:f>
              <c:numCache>
                <c:formatCode>_(* #,##0_);_(* \(#,##0\);_(* "-"_);_(@_)</c:formatCode>
                <c:ptCount val="6"/>
                <c:pt idx="0">
                  <c:v>1800000</c:v>
                </c:pt>
                <c:pt idx="1">
                  <c:v>2400000</c:v>
                </c:pt>
                <c:pt idx="2">
                  <c:v>2000000</c:v>
                </c:pt>
                <c:pt idx="3">
                  <c:v>1570000</c:v>
                </c:pt>
                <c:pt idx="4">
                  <c:v>250000</c:v>
                </c:pt>
                <c:pt idx="5">
                  <c:v>650000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CF-47F2-B0C4-591AE23F8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85172112"/>
        <c:axId val="1185190416"/>
      </c:barChart>
      <c:lineChart>
        <c:grouping val="standard"/>
        <c:varyColors val="0"/>
        <c:ser>
          <c:idx val="1"/>
          <c:order val="1"/>
          <c:tx>
            <c:v>연간 누적 사용자 수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CF-47F2-B0C4-591AE23F83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(제1작업!$C$5:$C$6,제1작업!$C$9:$C$12)</c:f>
              <c:strCache>
                <c:ptCount val="6"/>
                <c:pt idx="0">
                  <c:v>클로바X</c:v>
                </c:pt>
                <c:pt idx="1">
                  <c:v>챗GPT</c:v>
                </c:pt>
                <c:pt idx="2">
                  <c:v>코파일럿</c:v>
                </c:pt>
                <c:pt idx="3">
                  <c:v>제미나이</c:v>
                </c:pt>
                <c:pt idx="4">
                  <c:v>팜2</c:v>
                </c:pt>
                <c:pt idx="5">
                  <c:v>라마</c:v>
                </c:pt>
              </c:strCache>
            </c:strRef>
          </c:cat>
          <c:val>
            <c:numRef>
              <c:f>(제1작업!$G$5:$G$6,제1작업!$G$9:$G$12)</c:f>
              <c:numCache>
                <c:formatCode>#,##0"명"</c:formatCode>
                <c:ptCount val="6"/>
                <c:pt idx="0">
                  <c:v>170848</c:v>
                </c:pt>
                <c:pt idx="1">
                  <c:v>251571</c:v>
                </c:pt>
                <c:pt idx="2">
                  <c:v>629652</c:v>
                </c:pt>
                <c:pt idx="3">
                  <c:v>116089</c:v>
                </c:pt>
                <c:pt idx="4">
                  <c:v>164955</c:v>
                </c:pt>
                <c:pt idx="5">
                  <c:v>153678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CF-47F2-B0C4-591AE23F8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5175024"/>
        <c:axId val="1185196240"/>
      </c:lineChart>
      <c:catAx>
        <c:axId val="1185172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85190416"/>
        <c:crosses val="autoZero"/>
        <c:auto val="1"/>
        <c:lblAlgn val="ctr"/>
        <c:lblOffset val="100"/>
        <c:noMultiLvlLbl val="0"/>
      </c:catAx>
      <c:valAx>
        <c:axId val="118519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85172112"/>
        <c:crosses val="autoZero"/>
        <c:crossBetween val="between"/>
      </c:valAx>
      <c:valAx>
        <c:axId val="1185196240"/>
        <c:scaling>
          <c:orientation val="minMax"/>
        </c:scaling>
        <c:delete val="0"/>
        <c:axPos val="r"/>
        <c:numFmt formatCode="#,##0&quot;명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185175024"/>
        <c:crosses val="max"/>
        <c:crossBetween val="between"/>
        <c:majorUnit val="200000"/>
      </c:valAx>
      <c:catAx>
        <c:axId val="11851750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8519624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AF64003-0639-4A20-A889-942147787AD5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123825</xdr:rowOff>
    </xdr:from>
    <xdr:to>
      <xdr:col>6</xdr:col>
      <xdr:colOff>541020</xdr:colOff>
      <xdr:row>2</xdr:row>
      <xdr:rowOff>171450</xdr:rowOff>
    </xdr:to>
    <xdr:sp macro="" textlink="">
      <xdr:nvSpPr>
        <xdr:cNvPr id="4" name="사각형: 잘린 위쪽 모서리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69545" y="123825"/>
          <a:ext cx="5248275" cy="611505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AI </a:t>
          </a:r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서비스 자사 이용 현황</a:t>
          </a:r>
        </a:p>
      </xdr:txBody>
    </xdr:sp>
    <xdr:clientData/>
  </xdr:twoCellAnchor>
  <xdr:twoCellAnchor>
    <xdr:from>
      <xdr:col>7</xdr:col>
      <xdr:colOff>1</xdr:colOff>
      <xdr:row>0</xdr:row>
      <xdr:rowOff>85724</xdr:rowOff>
    </xdr:from>
    <xdr:to>
      <xdr:col>10</xdr:col>
      <xdr:colOff>0</xdr:colOff>
      <xdr:row>2</xdr:row>
      <xdr:rowOff>200024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CE917FA9-AC40-4B54-9563-DF60706B2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0741" y="85724"/>
          <a:ext cx="2506979" cy="678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D9543D21-5B8D-4FF3-918F-A8D96C3292D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0.11762</cdr:x>
      <cdr:y>0.25397</cdr:y>
    </cdr:from>
    <cdr:to>
      <cdr:x>0.24317</cdr:x>
      <cdr:y>0.33138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CCFF9160-0986-4DBB-A1FF-D134A8C2687D}"/>
            </a:ext>
          </a:extLst>
        </cdr:cNvPr>
        <cdr:cNvSpPr/>
      </cdr:nvSpPr>
      <cdr:spPr>
        <a:xfrm xmlns:a="http://schemas.openxmlformats.org/drawingml/2006/main">
          <a:off x="1093077" y="1541517"/>
          <a:ext cx="1166648" cy="469856"/>
        </a:xfrm>
        <a:prstGeom xmlns:a="http://schemas.openxmlformats.org/drawingml/2006/main" prst="wedgeRoundRectCallout">
          <a:avLst>
            <a:gd name="adj1" fmla="val -28834"/>
            <a:gd name="adj2" fmla="val 129149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kern="1200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한국어 최적화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776.247887384263" createdVersion="7" refreshedVersion="7" minRefreshableVersion="3" recordCount="8" xr:uid="{1FC99666-AEB7-4DB8-8A0E-E95DFB062891}">
  <cacheSource type="worksheet">
    <worksheetSource ref="B4:H12" sheet="제1작업"/>
  </cacheSource>
  <cacheFields count="7">
    <cacheField name="서비스코드" numFmtId="0">
      <sharedItems/>
    </cacheField>
    <cacheField name="서비스명" numFmtId="0">
      <sharedItems/>
    </cacheField>
    <cacheField name="출시일" numFmtId="14">
      <sharedItems containsSemiMixedTypes="0" containsNonDate="0" containsDate="1" containsString="0" minDate="2022-11-30T00:00:00" maxDate="2023-12-07T00:00:00"/>
    </cacheField>
    <cacheField name="서비스유형" numFmtId="0">
      <sharedItems count="3">
        <s v="업무지원"/>
        <s v="LLM생성"/>
        <s v="기타"/>
      </sharedItems>
    </cacheField>
    <cacheField name="월간 처리량" numFmtId="41">
      <sharedItems containsSemiMixedTypes="0" containsString="0" containsNumber="1" containsInteger="1" minValue="250000" maxValue="2400000"/>
    </cacheField>
    <cacheField name="연간 누적_x000a_사용자 수" numFmtId="178">
      <sharedItems containsSemiMixedTypes="0" containsString="0" containsNumber="1" containsInteger="1" minValue="73362" maxValue="629652"/>
    </cacheField>
    <cacheField name="만족도" numFmtId="177">
      <sharedItems containsSemiMixedTypes="0" containsString="0" containsNumber="1" minValue="0.77599999999999991" maxValue="0.9" count="8">
        <n v="0.85199999999999998"/>
        <n v="0.88700000000000001"/>
        <n v="0.78900000000000003"/>
        <n v="0.82499999999999996"/>
        <n v="0.85099999999999998"/>
        <n v="0.9"/>
        <n v="0.77599999999999991"/>
        <n v="0.81"/>
      </sharedItems>
      <fieldGroup base="6">
        <rangePr autoStart="0" autoEnd="0" startNum="0.7" endNum="1" groupInterval="0.1"/>
        <groupItems count="5">
          <s v="&lt;0.7"/>
          <s v="0.7-0.8"/>
          <s v="0.8-0.9"/>
          <s v="0.9-1"/>
          <s v="&gt;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NV-134"/>
    <s v="클로바X"/>
    <d v="2023-04-02T00:00:00"/>
    <x v="0"/>
    <n v="1800000"/>
    <n v="170848"/>
    <x v="0"/>
  </r>
  <r>
    <s v="OA-274"/>
    <s v="챗GPT"/>
    <d v="2022-11-30T00:00:00"/>
    <x v="1"/>
    <n v="2400000"/>
    <n v="251571"/>
    <x v="1"/>
  </r>
  <r>
    <s v="DB-193"/>
    <s v="딥브레인AI"/>
    <d v="2023-02-28T00:00:00"/>
    <x v="2"/>
    <n v="500000"/>
    <n v="73362"/>
    <x v="2"/>
  </r>
  <r>
    <s v="AP-288"/>
    <s v="클로드"/>
    <d v="2023-03-14T00:00:00"/>
    <x v="2"/>
    <n v="1204000"/>
    <n v="89461"/>
    <x v="3"/>
  </r>
  <r>
    <s v="MS-224"/>
    <s v="코파일럿"/>
    <d v="2023-02-07T00:00:00"/>
    <x v="0"/>
    <n v="2000000"/>
    <n v="629652"/>
    <x v="4"/>
  </r>
  <r>
    <s v="GG-382"/>
    <s v="제미나이"/>
    <d v="2023-12-06T00:00:00"/>
    <x v="1"/>
    <n v="1570000"/>
    <n v="116089"/>
    <x v="5"/>
  </r>
  <r>
    <s v="GG-127"/>
    <s v="팜2"/>
    <d v="2023-05-10T00:00:00"/>
    <x v="0"/>
    <n v="250000"/>
    <n v="164955"/>
    <x v="6"/>
  </r>
  <r>
    <s v="MT-312"/>
    <s v="라마"/>
    <d v="2023-02-24T00:00:00"/>
    <x v="1"/>
    <n v="650000"/>
    <n v="153678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044FB4-40A7-4108-850E-C2243DB39388}" name="피벗 테이블1" cacheId="0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만족도" colHeaderCaption="서비스유형">
  <location ref="B2:H8" firstHeaderRow="1" firstDataRow="3" firstDataCol="1"/>
  <pivotFields count="7">
    <pivotField showAll="0"/>
    <pivotField dataField="1" showAll="0"/>
    <pivotField numFmtId="14" showAll="0"/>
    <pivotField axis="axisCol" showAll="0" sortType="descending">
      <items count="4">
        <item x="0"/>
        <item x="2"/>
        <item x="1"/>
        <item t="default"/>
      </items>
    </pivotField>
    <pivotField dataField="1" numFmtId="41" showAll="0"/>
    <pivotField numFmtId="178" showAll="0"/>
    <pivotField axis="axisRow" numFmtId="177" showAll="0">
      <items count="6">
        <item x="0"/>
        <item x="1"/>
        <item x="2"/>
        <item x="3"/>
        <item x="4"/>
        <item t="default"/>
      </items>
    </pivotField>
  </pivotFields>
  <rowFields count="1">
    <field x="6"/>
  </rowFields>
  <rowItems count="4">
    <i>
      <x v="1"/>
    </i>
    <i>
      <x v="2"/>
    </i>
    <i>
      <x v="3"/>
    </i>
    <i t="grand">
      <x/>
    </i>
  </rowItems>
  <colFields count="2">
    <field x="3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서비스명" fld="1" subtotal="count" baseField="0" baseItem="0"/>
    <dataField name="평균 : 월간 처리량" fld="4" subtotal="average" baseField="6" baseItem="0"/>
  </dataFields>
  <formats count="2"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69434D-5AEF-490A-BEF8-14131FDD4B70}" name="표1" displayName="표1" ref="B18:E23" totalsRowShown="0" tableBorderDxfId="8">
  <autoFilter ref="B18:E23" xr:uid="{AF69434D-5AEF-490A-BEF8-14131FDD4B70}"/>
  <tableColumns count="4">
    <tableColumn id="1" xr3:uid="{DE7DF742-DACE-4683-BF44-0C8921EBC8CB}" name="서비스명" dataDxfId="7"/>
    <tableColumn id="2" xr3:uid="{A1989080-86B5-43A3-A40F-23C68EA9EBFB}" name="서비스유형" dataDxfId="6"/>
    <tableColumn id="3" xr3:uid="{35ACEE7B-2C48-4374-9CD0-13A0112F89D5}" name="월간 처리량" dataDxfId="5" dataCellStyle="쉼표 [0]"/>
    <tableColumn id="4" xr3:uid="{A56C579F-4CC6-45BA-B5F7-C3F3A3A6FAF2}" name="연간 누적_x000a_사용자 수" dataDxfId="4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0"/>
  <sheetViews>
    <sheetView showGridLines="0" tabSelected="1" zoomScaleNormal="100" workbookViewId="0">
      <selection activeCell="L25" sqref="L25"/>
    </sheetView>
  </sheetViews>
  <sheetFormatPr defaultColWidth="9" defaultRowHeight="13.5" x14ac:dyDescent="0.3"/>
  <cols>
    <col min="1" max="1" width="1.75" style="1" customWidth="1"/>
    <col min="2" max="2" width="11.125" style="1" customWidth="1"/>
    <col min="3" max="3" width="12.125" style="1" customWidth="1"/>
    <col min="4" max="5" width="13.125" style="1" customWidth="1"/>
    <col min="6" max="6" width="13" style="1" customWidth="1"/>
    <col min="7" max="7" width="13.75" style="1" customWidth="1"/>
    <col min="8" max="8" width="10.875" style="1" customWidth="1"/>
    <col min="9" max="9" width="11.5" style="1" customWidth="1"/>
    <col min="10" max="10" width="11" style="1" customWidth="1"/>
    <col min="11" max="16384" width="9" style="1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27.75" thickBot="1" x14ac:dyDescent="0.35">
      <c r="B4" s="7" t="s">
        <v>2</v>
      </c>
      <c r="C4" s="8" t="s">
        <v>3</v>
      </c>
      <c r="D4" s="8" t="s">
        <v>4</v>
      </c>
      <c r="E4" s="8" t="s">
        <v>5</v>
      </c>
      <c r="F4" s="9" t="s">
        <v>6</v>
      </c>
      <c r="G4" s="9" t="s">
        <v>7</v>
      </c>
      <c r="H4" s="9" t="s">
        <v>38</v>
      </c>
      <c r="I4" s="8" t="s">
        <v>27</v>
      </c>
      <c r="J4" s="10" t="s">
        <v>28</v>
      </c>
    </row>
    <row r="5" spans="2:10" ht="19.5" customHeight="1" x14ac:dyDescent="0.3">
      <c r="B5" s="11" t="s">
        <v>8</v>
      </c>
      <c r="C5" s="12" t="s">
        <v>9</v>
      </c>
      <c r="D5" s="21">
        <v>45018</v>
      </c>
      <c r="E5" s="12" t="s">
        <v>10</v>
      </c>
      <c r="F5" s="13">
        <v>1800000</v>
      </c>
      <c r="G5" s="32">
        <v>170848</v>
      </c>
      <c r="H5" s="24">
        <v>0.85199999999999998</v>
      </c>
      <c r="I5" s="16" t="str">
        <f t="shared" ref="I5:I12" si="0">CHOOSE(MID(B5,4,1),"맞춤형","구독형","기타")</f>
        <v>맞춤형</v>
      </c>
      <c r="J5" s="40">
        <f t="shared" ref="J5:J12" si="1">_xlfn.RANK.EQ(D5,$D$5:$D$12,1)</f>
        <v>6</v>
      </c>
    </row>
    <row r="6" spans="2:10" ht="19.5" customHeight="1" x14ac:dyDescent="0.3">
      <c r="B6" s="3" t="s">
        <v>11</v>
      </c>
      <c r="C6" s="20" t="s">
        <v>12</v>
      </c>
      <c r="D6" s="22">
        <v>44895</v>
      </c>
      <c r="E6" s="20" t="s">
        <v>13</v>
      </c>
      <c r="F6" s="2">
        <v>2400000</v>
      </c>
      <c r="G6" s="33">
        <v>251571</v>
      </c>
      <c r="H6" s="25">
        <v>0.88700000000000001</v>
      </c>
      <c r="I6" s="17" t="str">
        <f t="shared" si="0"/>
        <v>구독형</v>
      </c>
      <c r="J6" s="41">
        <f t="shared" si="1"/>
        <v>1</v>
      </c>
    </row>
    <row r="7" spans="2:10" ht="19.5" customHeight="1" x14ac:dyDescent="0.3">
      <c r="B7" s="3" t="s">
        <v>14</v>
      </c>
      <c r="C7" s="20" t="s">
        <v>15</v>
      </c>
      <c r="D7" s="22">
        <v>44985</v>
      </c>
      <c r="E7" s="20" t="s">
        <v>16</v>
      </c>
      <c r="F7" s="2">
        <v>500000</v>
      </c>
      <c r="G7" s="33">
        <v>73362</v>
      </c>
      <c r="H7" s="25">
        <v>0.78900000000000003</v>
      </c>
      <c r="I7" s="17" t="str">
        <f t="shared" si="0"/>
        <v>맞춤형</v>
      </c>
      <c r="J7" s="41">
        <f t="shared" si="1"/>
        <v>4</v>
      </c>
    </row>
    <row r="8" spans="2:10" ht="19.5" customHeight="1" x14ac:dyDescent="0.3">
      <c r="B8" s="3" t="s">
        <v>17</v>
      </c>
      <c r="C8" s="20" t="s">
        <v>18</v>
      </c>
      <c r="D8" s="22">
        <v>44999</v>
      </c>
      <c r="E8" s="20" t="s">
        <v>16</v>
      </c>
      <c r="F8" s="2">
        <v>1204000</v>
      </c>
      <c r="G8" s="33">
        <v>89461</v>
      </c>
      <c r="H8" s="25">
        <v>0.82499999999999996</v>
      </c>
      <c r="I8" s="17" t="str">
        <f t="shared" si="0"/>
        <v>구독형</v>
      </c>
      <c r="J8" s="41">
        <f t="shared" si="1"/>
        <v>5</v>
      </c>
    </row>
    <row r="9" spans="2:10" ht="19.5" customHeight="1" x14ac:dyDescent="0.3">
      <c r="B9" s="3" t="s">
        <v>19</v>
      </c>
      <c r="C9" s="20" t="s">
        <v>20</v>
      </c>
      <c r="D9" s="22">
        <v>44964</v>
      </c>
      <c r="E9" s="20" t="s">
        <v>10</v>
      </c>
      <c r="F9" s="2">
        <v>2000000</v>
      </c>
      <c r="G9" s="33">
        <v>629652</v>
      </c>
      <c r="H9" s="25">
        <v>0.85099999999999998</v>
      </c>
      <c r="I9" s="17" t="str">
        <f t="shared" si="0"/>
        <v>구독형</v>
      </c>
      <c r="J9" s="41">
        <f t="shared" si="1"/>
        <v>2</v>
      </c>
    </row>
    <row r="10" spans="2:10" ht="19.5" customHeight="1" x14ac:dyDescent="0.3">
      <c r="B10" s="3" t="s">
        <v>21</v>
      </c>
      <c r="C10" s="20" t="s">
        <v>22</v>
      </c>
      <c r="D10" s="22">
        <v>45266</v>
      </c>
      <c r="E10" s="20" t="s">
        <v>13</v>
      </c>
      <c r="F10" s="2">
        <v>1570000</v>
      </c>
      <c r="G10" s="33">
        <v>116089</v>
      </c>
      <c r="H10" s="25">
        <v>0.9</v>
      </c>
      <c r="I10" s="17" t="str">
        <f t="shared" si="0"/>
        <v>기타</v>
      </c>
      <c r="J10" s="41">
        <f t="shared" si="1"/>
        <v>8</v>
      </c>
    </row>
    <row r="11" spans="2:10" ht="19.5" customHeight="1" x14ac:dyDescent="0.3">
      <c r="B11" s="3" t="s">
        <v>23</v>
      </c>
      <c r="C11" s="20" t="s">
        <v>24</v>
      </c>
      <c r="D11" s="22">
        <v>45056</v>
      </c>
      <c r="E11" s="20" t="s">
        <v>10</v>
      </c>
      <c r="F11" s="2">
        <v>250000</v>
      </c>
      <c r="G11" s="33">
        <v>164955</v>
      </c>
      <c r="H11" s="25">
        <v>0.77599999999999991</v>
      </c>
      <c r="I11" s="17" t="str">
        <f t="shared" si="0"/>
        <v>맞춤형</v>
      </c>
      <c r="J11" s="41">
        <f t="shared" si="1"/>
        <v>7</v>
      </c>
    </row>
    <row r="12" spans="2:10" ht="19.5" customHeight="1" thickBot="1" x14ac:dyDescent="0.35">
      <c r="B12" s="14" t="s">
        <v>25</v>
      </c>
      <c r="C12" s="5" t="s">
        <v>26</v>
      </c>
      <c r="D12" s="23">
        <v>44981</v>
      </c>
      <c r="E12" s="5" t="s">
        <v>13</v>
      </c>
      <c r="F12" s="15">
        <v>650000</v>
      </c>
      <c r="G12" s="34">
        <v>153678</v>
      </c>
      <c r="H12" s="26">
        <v>0.81</v>
      </c>
      <c r="I12" s="18" t="str">
        <f t="shared" si="0"/>
        <v>기타</v>
      </c>
      <c r="J12" s="42">
        <f t="shared" si="1"/>
        <v>3</v>
      </c>
    </row>
    <row r="13" spans="2:10" ht="19.5" customHeight="1" x14ac:dyDescent="0.3">
      <c r="B13" s="58" t="s">
        <v>29</v>
      </c>
      <c r="C13" s="59"/>
      <c r="D13" s="60"/>
      <c r="E13" s="19" t="str">
        <f>DCOUNTA(B4:H12,4,E4:E5)&amp;"개"</f>
        <v>3개</v>
      </c>
      <c r="F13" s="61"/>
      <c r="G13" s="63" t="s">
        <v>39</v>
      </c>
      <c r="H13" s="59"/>
      <c r="I13" s="60"/>
      <c r="J13" s="43">
        <f>MAX(만족도)</f>
        <v>0.9</v>
      </c>
    </row>
    <row r="14" spans="2:10" ht="27.75" thickBot="1" x14ac:dyDescent="0.35">
      <c r="B14" s="64" t="s">
        <v>30</v>
      </c>
      <c r="C14" s="65"/>
      <c r="D14" s="66"/>
      <c r="E14" s="45">
        <f>SUMIF(E5:E12,"LLM생성",F5:F12)/COUNTIF(E5:E12,"LLM생성")</f>
        <v>1540000</v>
      </c>
      <c r="F14" s="62"/>
      <c r="G14" s="4" t="s">
        <v>2</v>
      </c>
      <c r="H14" s="5" t="s">
        <v>8</v>
      </c>
      <c r="I14" s="6" t="s">
        <v>7</v>
      </c>
      <c r="J14" s="44">
        <f>VLOOKUP(H14,B4:H12,6,0)</f>
        <v>170848</v>
      </c>
    </row>
    <row r="20" ht="31.5" customHeight="1" x14ac:dyDescent="0.3"/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1" priority="1">
      <formula>$F5&gt;=1500000</formula>
    </cfRule>
  </conditionalFormatting>
  <dataValidations disablePrompts="1" count="1">
    <dataValidation type="list" allowBlank="1" showInputMessage="1" showErrorMessage="1" sqref="H14" xr:uid="{00000000-0002-0000-0000-000000000000}">
      <formula1>$B$5:$B$12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3"/>
  <sheetViews>
    <sheetView showGridLines="0" workbookViewId="0">
      <selection activeCell="O20" sqref="O20"/>
    </sheetView>
  </sheetViews>
  <sheetFormatPr defaultColWidth="9" defaultRowHeight="13.5" x14ac:dyDescent="0.3"/>
  <cols>
    <col min="1" max="1" width="1.75" style="1" customWidth="1"/>
    <col min="2" max="2" width="11.125" style="1" customWidth="1"/>
    <col min="3" max="3" width="12.75" style="1" customWidth="1"/>
    <col min="4" max="4" width="13.5" style="1" customWidth="1"/>
    <col min="5" max="5" width="13.125" style="1" customWidth="1"/>
    <col min="6" max="6" width="13" style="1" customWidth="1"/>
    <col min="7" max="7" width="13.75" style="1" customWidth="1"/>
    <col min="8" max="8" width="11.375" style="1" customWidth="1"/>
    <col min="9" max="16384" width="9" style="1"/>
  </cols>
  <sheetData>
    <row r="1" spans="2:8" ht="14.25" thickBot="1" x14ac:dyDescent="0.35"/>
    <row r="2" spans="2:8" ht="27.75" thickBot="1" x14ac:dyDescent="0.35">
      <c r="B2" s="7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9" t="s">
        <v>7</v>
      </c>
      <c r="H2" s="9" t="s">
        <v>38</v>
      </c>
    </row>
    <row r="3" spans="2:8" x14ac:dyDescent="0.3">
      <c r="B3" s="11" t="s">
        <v>8</v>
      </c>
      <c r="C3" s="12" t="s">
        <v>9</v>
      </c>
      <c r="D3" s="21">
        <v>45018</v>
      </c>
      <c r="E3" s="12" t="s">
        <v>10</v>
      </c>
      <c r="F3" s="13">
        <v>1800000</v>
      </c>
      <c r="G3" s="32">
        <v>170848</v>
      </c>
      <c r="H3" s="24">
        <v>0.85199999999999998</v>
      </c>
    </row>
    <row r="4" spans="2:8" x14ac:dyDescent="0.3">
      <c r="B4" s="3" t="s">
        <v>11</v>
      </c>
      <c r="C4" s="20" t="s">
        <v>12</v>
      </c>
      <c r="D4" s="22">
        <v>44895</v>
      </c>
      <c r="E4" s="20" t="s">
        <v>13</v>
      </c>
      <c r="F4" s="2">
        <v>2400000</v>
      </c>
      <c r="G4" s="33">
        <v>251571</v>
      </c>
      <c r="H4" s="25">
        <v>0.88700000000000001</v>
      </c>
    </row>
    <row r="5" spans="2:8" x14ac:dyDescent="0.3">
      <c r="B5" s="3" t="s">
        <v>14</v>
      </c>
      <c r="C5" s="20" t="s">
        <v>15</v>
      </c>
      <c r="D5" s="22">
        <v>44985</v>
      </c>
      <c r="E5" s="20" t="s">
        <v>16</v>
      </c>
      <c r="F5" s="2">
        <v>500000</v>
      </c>
      <c r="G5" s="33">
        <v>73362</v>
      </c>
      <c r="H5" s="25">
        <v>0.78900000000000003</v>
      </c>
    </row>
    <row r="6" spans="2:8" x14ac:dyDescent="0.3">
      <c r="B6" s="3" t="s">
        <v>17</v>
      </c>
      <c r="C6" s="20" t="s">
        <v>18</v>
      </c>
      <c r="D6" s="22">
        <v>44999</v>
      </c>
      <c r="E6" s="20" t="s">
        <v>16</v>
      </c>
      <c r="F6" s="2">
        <v>1204000</v>
      </c>
      <c r="G6" s="33">
        <v>89461</v>
      </c>
      <c r="H6" s="25">
        <v>0.82499999999999996</v>
      </c>
    </row>
    <row r="7" spans="2:8" x14ac:dyDescent="0.3">
      <c r="B7" s="3" t="s">
        <v>19</v>
      </c>
      <c r="C7" s="20" t="s">
        <v>20</v>
      </c>
      <c r="D7" s="22">
        <v>44964</v>
      </c>
      <c r="E7" s="20" t="s">
        <v>10</v>
      </c>
      <c r="F7" s="2">
        <v>2000000</v>
      </c>
      <c r="G7" s="33">
        <v>629652</v>
      </c>
      <c r="H7" s="25">
        <v>0.85099999999999998</v>
      </c>
    </row>
    <row r="8" spans="2:8" x14ac:dyDescent="0.3">
      <c r="B8" s="3" t="s">
        <v>21</v>
      </c>
      <c r="C8" s="20" t="s">
        <v>22</v>
      </c>
      <c r="D8" s="22">
        <v>45266</v>
      </c>
      <c r="E8" s="20" t="s">
        <v>13</v>
      </c>
      <c r="F8" s="2">
        <v>1570000</v>
      </c>
      <c r="G8" s="33">
        <v>116089</v>
      </c>
      <c r="H8" s="25">
        <v>0.9</v>
      </c>
    </row>
    <row r="9" spans="2:8" x14ac:dyDescent="0.3">
      <c r="B9" s="3" t="s">
        <v>23</v>
      </c>
      <c r="C9" s="20" t="s">
        <v>24</v>
      </c>
      <c r="D9" s="22">
        <v>45056</v>
      </c>
      <c r="E9" s="20" t="s">
        <v>10</v>
      </c>
      <c r="F9" s="2">
        <v>250000</v>
      </c>
      <c r="G9" s="33">
        <v>164955</v>
      </c>
      <c r="H9" s="25">
        <v>0.77599999999999991</v>
      </c>
    </row>
    <row r="10" spans="2:8" ht="14.25" thickBot="1" x14ac:dyDescent="0.35">
      <c r="B10" s="14" t="s">
        <v>25</v>
      </c>
      <c r="C10" s="5" t="s">
        <v>26</v>
      </c>
      <c r="D10" s="23">
        <v>44981</v>
      </c>
      <c r="E10" s="5" t="s">
        <v>13</v>
      </c>
      <c r="F10" s="15">
        <v>650000</v>
      </c>
      <c r="G10" s="34">
        <v>153678</v>
      </c>
      <c r="H10" s="26">
        <v>0.81</v>
      </c>
    </row>
    <row r="14" spans="2:8" x14ac:dyDescent="0.3">
      <c r="B14" s="54" t="s">
        <v>2</v>
      </c>
      <c r="C14" s="55" t="s">
        <v>38</v>
      </c>
    </row>
    <row r="15" spans="2:8" x14ac:dyDescent="0.3">
      <c r="B15" s="56" t="s">
        <v>32</v>
      </c>
      <c r="C15" s="56"/>
    </row>
    <row r="16" spans="2:8" x14ac:dyDescent="0.3">
      <c r="B16" s="56"/>
      <c r="C16" s="56" t="s">
        <v>31</v>
      </c>
    </row>
    <row r="18" spans="2:5" ht="27.75" thickBot="1" x14ac:dyDescent="0.35">
      <c r="B18" s="48" t="s">
        <v>3</v>
      </c>
      <c r="C18" s="49" t="s">
        <v>5</v>
      </c>
      <c r="D18" s="50" t="s">
        <v>6</v>
      </c>
      <c r="E18" s="51" t="s">
        <v>7</v>
      </c>
    </row>
    <row r="19" spans="2:5" x14ac:dyDescent="0.3">
      <c r="B19" s="46" t="s">
        <v>9</v>
      </c>
      <c r="C19" s="12" t="s">
        <v>10</v>
      </c>
      <c r="D19" s="27">
        <v>1800000</v>
      </c>
      <c r="E19" s="35">
        <v>170848</v>
      </c>
    </row>
    <row r="20" spans="2:5" x14ac:dyDescent="0.3">
      <c r="B20" s="47" t="s">
        <v>12</v>
      </c>
      <c r="C20" s="20" t="s">
        <v>13</v>
      </c>
      <c r="D20" s="28">
        <v>2400000</v>
      </c>
      <c r="E20" s="36">
        <v>251571</v>
      </c>
    </row>
    <row r="21" spans="2:5" x14ac:dyDescent="0.3">
      <c r="B21" s="47" t="s">
        <v>20</v>
      </c>
      <c r="C21" s="20" t="s">
        <v>10</v>
      </c>
      <c r="D21" s="28">
        <v>2000000</v>
      </c>
      <c r="E21" s="36">
        <v>629652</v>
      </c>
    </row>
    <row r="22" spans="2:5" x14ac:dyDescent="0.3">
      <c r="B22" s="47" t="s">
        <v>22</v>
      </c>
      <c r="C22" s="20" t="s">
        <v>13</v>
      </c>
      <c r="D22" s="28">
        <v>1570000</v>
      </c>
      <c r="E22" s="36">
        <v>116089</v>
      </c>
    </row>
    <row r="23" spans="2:5" x14ac:dyDescent="0.3">
      <c r="B23" s="52" t="s">
        <v>26</v>
      </c>
      <c r="C23" s="53" t="s">
        <v>13</v>
      </c>
      <c r="D23" s="29">
        <v>650000</v>
      </c>
      <c r="E23" s="37">
        <v>153678</v>
      </c>
    </row>
  </sheetData>
  <phoneticPr fontId="2" type="noConversion"/>
  <conditionalFormatting sqref="B3:H10">
    <cfRule type="expression" dxfId="0" priority="2">
      <formula>$F3&gt;=1500000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19"/>
  <sheetViews>
    <sheetView workbookViewId="0">
      <selection activeCell="K28" sqref="K28"/>
    </sheetView>
  </sheetViews>
  <sheetFormatPr defaultColWidth="9" defaultRowHeight="13.5" x14ac:dyDescent="0.3"/>
  <cols>
    <col min="1" max="1" width="1.75" style="1" customWidth="1"/>
    <col min="2" max="2" width="10.75" style="1" bestFit="1" customWidth="1"/>
    <col min="3" max="3" width="14.375" style="1" bestFit="1" customWidth="1"/>
    <col min="4" max="4" width="16.875" style="1" bestFit="1" customWidth="1"/>
    <col min="5" max="5" width="14.25" style="1" bestFit="1" customWidth="1"/>
    <col min="6" max="6" width="16.875" style="1" bestFit="1" customWidth="1"/>
    <col min="7" max="7" width="14.25" style="1" bestFit="1" customWidth="1"/>
    <col min="8" max="8" width="16.875" style="1" bestFit="1" customWidth="1"/>
    <col min="9" max="9" width="18.75" style="1" bestFit="1" customWidth="1"/>
    <col min="10" max="10" width="21.375" style="1" bestFit="1" customWidth="1"/>
    <col min="11" max="16384" width="9" style="1"/>
  </cols>
  <sheetData>
    <row r="2" spans="2:10" ht="16.5" x14ac:dyDescent="0.3">
      <c r="B2" s="39"/>
      <c r="C2" s="31" t="s">
        <v>5</v>
      </c>
      <c r="D2" s="39"/>
      <c r="E2" s="39"/>
      <c r="F2" s="39"/>
      <c r="G2" s="39"/>
      <c r="H2" s="39"/>
      <c r="I2"/>
      <c r="J2"/>
    </row>
    <row r="3" spans="2:10" ht="16.5" x14ac:dyDescent="0.3">
      <c r="B3" s="39"/>
      <c r="C3" s="67" t="s">
        <v>10</v>
      </c>
      <c r="D3" s="68"/>
      <c r="E3" s="67" t="s">
        <v>16</v>
      </c>
      <c r="F3" s="68"/>
      <c r="G3" s="67" t="s">
        <v>13</v>
      </c>
      <c r="H3" s="68"/>
      <c r="I3"/>
      <c r="J3"/>
    </row>
    <row r="4" spans="2:10" ht="16.5" x14ac:dyDescent="0.3">
      <c r="B4" s="31" t="s">
        <v>37</v>
      </c>
      <c r="C4" s="38" t="s">
        <v>40</v>
      </c>
      <c r="D4" s="38" t="s">
        <v>33</v>
      </c>
      <c r="E4" s="38" t="s">
        <v>40</v>
      </c>
      <c r="F4" s="38" t="s">
        <v>33</v>
      </c>
      <c r="G4" s="38" t="s">
        <v>40</v>
      </c>
      <c r="H4" s="38" t="s">
        <v>33</v>
      </c>
      <c r="I4"/>
      <c r="J4"/>
    </row>
    <row r="5" spans="2:10" ht="16.5" x14ac:dyDescent="0.3">
      <c r="B5" s="57" t="s">
        <v>34</v>
      </c>
      <c r="C5" s="30">
        <v>1</v>
      </c>
      <c r="D5" s="30">
        <v>250000</v>
      </c>
      <c r="E5" s="30">
        <v>1</v>
      </c>
      <c r="F5" s="30">
        <v>500000</v>
      </c>
      <c r="G5" s="30" t="s">
        <v>1</v>
      </c>
      <c r="H5" s="30" t="s">
        <v>1</v>
      </c>
      <c r="I5"/>
      <c r="J5"/>
    </row>
    <row r="6" spans="2:10" ht="16.5" x14ac:dyDescent="0.3">
      <c r="B6" s="57" t="s">
        <v>35</v>
      </c>
      <c r="C6" s="30">
        <v>2</v>
      </c>
      <c r="D6" s="30">
        <v>1900000</v>
      </c>
      <c r="E6" s="30">
        <v>1</v>
      </c>
      <c r="F6" s="30">
        <v>1204000</v>
      </c>
      <c r="G6" s="30">
        <v>2</v>
      </c>
      <c r="H6" s="30">
        <v>1525000</v>
      </c>
      <c r="I6"/>
      <c r="J6"/>
    </row>
    <row r="7" spans="2:10" ht="16.5" x14ac:dyDescent="0.3">
      <c r="B7" s="57" t="s">
        <v>36</v>
      </c>
      <c r="C7" s="30" t="s">
        <v>1</v>
      </c>
      <c r="D7" s="30" t="s">
        <v>1</v>
      </c>
      <c r="E7" s="30" t="s">
        <v>1</v>
      </c>
      <c r="F7" s="30" t="s">
        <v>1</v>
      </c>
      <c r="G7" s="30">
        <v>1</v>
      </c>
      <c r="H7" s="30">
        <v>1570000</v>
      </c>
      <c r="I7"/>
      <c r="J7"/>
    </row>
    <row r="8" spans="2:10" ht="16.5" x14ac:dyDescent="0.3">
      <c r="B8" s="57" t="s">
        <v>0</v>
      </c>
      <c r="C8" s="30">
        <v>3</v>
      </c>
      <c r="D8" s="30">
        <v>1350000</v>
      </c>
      <c r="E8" s="30">
        <v>2</v>
      </c>
      <c r="F8" s="30">
        <v>852000</v>
      </c>
      <c r="G8" s="30">
        <v>3</v>
      </c>
      <c r="H8" s="30">
        <v>1540000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  <c r="E11"/>
      <c r="F11"/>
      <c r="G11"/>
      <c r="H11"/>
      <c r="I11"/>
      <c r="J11"/>
    </row>
    <row r="12" spans="2:10" ht="16.5" x14ac:dyDescent="0.3">
      <c r="B12"/>
      <c r="C12"/>
      <c r="D12"/>
      <c r="E12"/>
      <c r="F12"/>
      <c r="G12"/>
      <c r="H12"/>
      <c r="I12"/>
      <c r="J12"/>
    </row>
    <row r="13" spans="2:10" ht="16.5" x14ac:dyDescent="0.3">
      <c r="B13"/>
      <c r="C13"/>
      <c r="D13"/>
      <c r="E13"/>
      <c r="F13"/>
      <c r="G13"/>
      <c r="H13"/>
      <c r="I13"/>
      <c r="J13"/>
    </row>
    <row r="14" spans="2:10" ht="16.5" x14ac:dyDescent="0.3">
      <c r="B14"/>
      <c r="C14"/>
    </row>
    <row r="15" spans="2:10" ht="16.5" x14ac:dyDescent="0.3">
      <c r="B15"/>
      <c r="C15"/>
    </row>
    <row r="16" spans="2:10" ht="16.5" x14ac:dyDescent="0.3">
      <c r="B16"/>
      <c r="C16"/>
    </row>
    <row r="17" spans="2:4" ht="16.5" x14ac:dyDescent="0.3">
      <c r="B17"/>
      <c r="C17"/>
    </row>
    <row r="18" spans="2:4" ht="16.5" x14ac:dyDescent="0.3">
      <c r="B18"/>
      <c r="C18"/>
      <c r="D18"/>
    </row>
    <row r="19" spans="2:4" ht="16.5" x14ac:dyDescent="0.3">
      <c r="B19"/>
      <c r="C19"/>
      <c r="D19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만족도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GHYOO YOO</cp:lastModifiedBy>
  <dcterms:created xsi:type="dcterms:W3CDTF">2019-10-10T06:12:49Z</dcterms:created>
  <dcterms:modified xsi:type="dcterms:W3CDTF">2025-10-20T00:50:42Z</dcterms:modified>
</cp:coreProperties>
</file>